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7950"/>
  </bookViews>
  <sheets>
    <sheet name="入围体检名单" sheetId="11" r:id="rId1"/>
  </sheets>
  <definedNames>
    <definedName name="_xlnm._FilterDatabase" localSheetId="0" hidden="1">入围体检名单!$A$2:$K$48</definedName>
  </definedNames>
  <calcPr calcId="124519"/>
</workbook>
</file>

<file path=xl/calcChain.xml><?xml version="1.0" encoding="utf-8"?>
<calcChain xmlns="http://schemas.openxmlformats.org/spreadsheetml/2006/main">
  <c r="I3" i="11"/>
  <c r="I5"/>
  <c r="I6"/>
  <c r="I8"/>
  <c r="I7"/>
  <c r="I9"/>
  <c r="I10"/>
  <c r="I11"/>
  <c r="I16"/>
  <c r="I13"/>
  <c r="I15"/>
  <c r="I14"/>
  <c r="I12"/>
  <c r="I19"/>
  <c r="I20"/>
  <c r="I17"/>
  <c r="I18"/>
  <c r="I23"/>
  <c r="I21"/>
  <c r="I22"/>
  <c r="I24"/>
  <c r="I25"/>
  <c r="I26"/>
  <c r="I29"/>
  <c r="I28"/>
  <c r="I27"/>
  <c r="I30"/>
  <c r="I31"/>
  <c r="I33"/>
  <c r="I35"/>
  <c r="I32"/>
  <c r="I34"/>
  <c r="I36"/>
  <c r="I37"/>
  <c r="I38"/>
  <c r="I39"/>
  <c r="I40"/>
  <c r="I41"/>
  <c r="I42"/>
  <c r="I43"/>
  <c r="I44"/>
  <c r="I45"/>
  <c r="I46"/>
  <c r="I47"/>
  <c r="I48"/>
  <c r="I49"/>
  <c r="I4"/>
  <c r="G3"/>
  <c r="G5"/>
  <c r="G6"/>
  <c r="G8"/>
  <c r="G7"/>
  <c r="J7" s="1"/>
  <c r="G9"/>
  <c r="G10"/>
  <c r="G11"/>
  <c r="G16"/>
  <c r="G13"/>
  <c r="G15"/>
  <c r="G14"/>
  <c r="G12"/>
  <c r="G19"/>
  <c r="G20"/>
  <c r="G17"/>
  <c r="G18"/>
  <c r="G23"/>
  <c r="G21"/>
  <c r="G22"/>
  <c r="G24"/>
  <c r="G25"/>
  <c r="G26"/>
  <c r="G29"/>
  <c r="G28"/>
  <c r="G27"/>
  <c r="G30"/>
  <c r="G31"/>
  <c r="G33"/>
  <c r="J33" s="1"/>
  <c r="G35"/>
  <c r="G32"/>
  <c r="G34"/>
  <c r="J34" s="1"/>
  <c r="G36"/>
  <c r="G37"/>
  <c r="J37" s="1"/>
  <c r="G38"/>
  <c r="G39"/>
  <c r="G40"/>
  <c r="J40" s="1"/>
  <c r="G41"/>
  <c r="G42"/>
  <c r="G43"/>
  <c r="J43" s="1"/>
  <c r="G44"/>
  <c r="G45"/>
  <c r="J45" s="1"/>
  <c r="G46"/>
  <c r="G47"/>
  <c r="G48"/>
  <c r="G49"/>
  <c r="G4"/>
  <c r="J8"/>
  <c r="J21" l="1"/>
  <c r="J26"/>
  <c r="J20"/>
  <c r="J49"/>
  <c r="J14"/>
  <c r="J19"/>
  <c r="J11"/>
  <c r="J10"/>
  <c r="J4"/>
  <c r="J46"/>
  <c r="J42"/>
  <c r="J38"/>
  <c r="J6"/>
  <c r="J31"/>
  <c r="J30"/>
  <c r="J48"/>
  <c r="J3"/>
  <c r="J22"/>
  <c r="J47"/>
  <c r="J44"/>
  <c r="J41"/>
  <c r="J36"/>
  <c r="J35"/>
  <c r="J29"/>
  <c r="J24"/>
  <c r="J18"/>
  <c r="J17"/>
  <c r="J12"/>
  <c r="J13"/>
  <c r="J39"/>
  <c r="J32"/>
  <c r="J28"/>
  <c r="J15"/>
  <c r="J27"/>
  <c r="J25"/>
  <c r="J9"/>
  <c r="J5"/>
  <c r="J23"/>
  <c r="J16"/>
</calcChain>
</file>

<file path=xl/sharedStrings.xml><?xml version="1.0" encoding="utf-8"?>
<sst xmlns="http://schemas.openxmlformats.org/spreadsheetml/2006/main" count="312" uniqueCount="197">
  <si>
    <t>82.4</t>
  </si>
  <si>
    <t>341881001009</t>
  </si>
  <si>
    <t>小学</t>
  </si>
  <si>
    <t>语文</t>
  </si>
  <si>
    <t>81</t>
  </si>
  <si>
    <t>341881001012</t>
  </si>
  <si>
    <t>音乐</t>
  </si>
  <si>
    <t>341881001015</t>
  </si>
  <si>
    <t>信息技术</t>
  </si>
  <si>
    <t>341881001017</t>
  </si>
  <si>
    <t>普通高中</t>
  </si>
  <si>
    <t>341881001018</t>
  </si>
  <si>
    <t>341881001011</t>
  </si>
  <si>
    <t>英语</t>
  </si>
  <si>
    <t>341881001002</t>
  </si>
  <si>
    <t>初级中学</t>
  </si>
  <si>
    <t>数学</t>
  </si>
  <si>
    <t>80.4</t>
  </si>
  <si>
    <t>341881001010</t>
  </si>
  <si>
    <t>86.4</t>
  </si>
  <si>
    <t>341881001007</t>
  </si>
  <si>
    <t>物理</t>
  </si>
  <si>
    <t>341881001014</t>
  </si>
  <si>
    <t>美术</t>
  </si>
  <si>
    <t>341881001003</t>
  </si>
  <si>
    <t>341881001013</t>
  </si>
  <si>
    <t>体育</t>
  </si>
  <si>
    <t>吴安琦</t>
  </si>
  <si>
    <t>89.9</t>
  </si>
  <si>
    <t>汤万玲</t>
  </si>
  <si>
    <t>11801216</t>
  </si>
  <si>
    <t>11802303</t>
  </si>
  <si>
    <t>刘艺龄</t>
  </si>
  <si>
    <t>汪忠玉</t>
  </si>
  <si>
    <t>姓名</t>
    <phoneticPr fontId="1" type="noConversion"/>
  </si>
  <si>
    <t>岗位代码</t>
    <phoneticPr fontId="1" type="noConversion"/>
  </si>
  <si>
    <t>学段</t>
    <phoneticPr fontId="1" type="noConversion"/>
  </si>
  <si>
    <t>学科</t>
    <phoneticPr fontId="1" type="noConversion"/>
  </si>
  <si>
    <t>笔试总分</t>
    <phoneticPr fontId="1" type="noConversion"/>
  </si>
  <si>
    <t>准考证号码</t>
    <phoneticPr fontId="1" type="noConversion"/>
  </si>
  <si>
    <t>总成绩</t>
    <phoneticPr fontId="1" type="noConversion"/>
  </si>
  <si>
    <t>杨然</t>
  </si>
  <si>
    <t>341881001001</t>
  </si>
  <si>
    <t>87.7</t>
  </si>
  <si>
    <t>51806223</t>
  </si>
  <si>
    <t>汪静</t>
  </si>
  <si>
    <t>51806206</t>
  </si>
  <si>
    <t>84.9</t>
  </si>
  <si>
    <t>孙梦雪</t>
  </si>
  <si>
    <t>94.75</t>
  </si>
  <si>
    <t>51806605</t>
  </si>
  <si>
    <t>周铭</t>
  </si>
  <si>
    <t>80.75</t>
  </si>
  <si>
    <t>51805909</t>
  </si>
  <si>
    <t>肖磊</t>
  </si>
  <si>
    <t>341881001004</t>
  </si>
  <si>
    <t>51807807</t>
  </si>
  <si>
    <t>李潘</t>
  </si>
  <si>
    <t>80.2</t>
  </si>
  <si>
    <t>51807803</t>
  </si>
  <si>
    <t>程结平</t>
  </si>
  <si>
    <t>341881001005</t>
  </si>
  <si>
    <t>87.2</t>
  </si>
  <si>
    <t>51807001</t>
  </si>
  <si>
    <t>胡云云</t>
  </si>
  <si>
    <t>341881001006</t>
  </si>
  <si>
    <t>化学</t>
  </si>
  <si>
    <t>93.5</t>
  </si>
  <si>
    <t>51806509</t>
  </si>
  <si>
    <t>陈姗姗</t>
  </si>
  <si>
    <t>李胜男</t>
  </si>
  <si>
    <t>11802608</t>
  </si>
  <si>
    <t>刘洁</t>
  </si>
  <si>
    <t>83.2</t>
  </si>
  <si>
    <t>11802607</t>
  </si>
  <si>
    <t>李欢</t>
  </si>
  <si>
    <t>82.9</t>
  </si>
  <si>
    <t>11801903</t>
  </si>
  <si>
    <t>李梦婷</t>
  </si>
  <si>
    <t>11802919</t>
  </si>
  <si>
    <t>刘莹</t>
  </si>
  <si>
    <t>81.6</t>
  </si>
  <si>
    <t>11803108</t>
  </si>
  <si>
    <t>黄胜男</t>
  </si>
  <si>
    <t>11802911</t>
  </si>
  <si>
    <t>何琳燕</t>
  </si>
  <si>
    <t>80.9</t>
  </si>
  <si>
    <t>11803012</t>
  </si>
  <si>
    <t>严思佳</t>
  </si>
  <si>
    <t>79.3</t>
  </si>
  <si>
    <t>11802610</t>
  </si>
  <si>
    <t>戴红阳</t>
  </si>
  <si>
    <t>78.3</t>
  </si>
  <si>
    <t>11802223</t>
  </si>
  <si>
    <t>胡琳娜</t>
  </si>
  <si>
    <t>341881001008</t>
  </si>
  <si>
    <t>97.6</t>
  </si>
  <si>
    <t>11804402</t>
  </si>
  <si>
    <t>甘潇潇</t>
  </si>
  <si>
    <t>96.75</t>
  </si>
  <si>
    <t>11804527</t>
  </si>
  <si>
    <t>96.3</t>
  </si>
  <si>
    <t>11805019</t>
  </si>
  <si>
    <t>曹谦</t>
  </si>
  <si>
    <t>93.45</t>
  </si>
  <si>
    <t>11805109</t>
  </si>
  <si>
    <t>张琳</t>
  </si>
  <si>
    <t>93.15</t>
  </si>
  <si>
    <t>11801417</t>
  </si>
  <si>
    <t>仰孝梅</t>
  </si>
  <si>
    <t>89.7</t>
  </si>
  <si>
    <t>11801314</t>
  </si>
  <si>
    <t>赵轩</t>
  </si>
  <si>
    <t>88.2</t>
  </si>
  <si>
    <t>胡薇</t>
  </si>
  <si>
    <t>11801329</t>
  </si>
  <si>
    <t>87.4</t>
  </si>
  <si>
    <t>11801429</t>
  </si>
  <si>
    <t>85</t>
  </si>
  <si>
    <t>11801230</t>
  </si>
  <si>
    <t>戴双</t>
  </si>
  <si>
    <t>91</t>
  </si>
  <si>
    <t>11800404</t>
  </si>
  <si>
    <t>付志成</t>
  </si>
  <si>
    <t>90.2</t>
  </si>
  <si>
    <t>11800425</t>
  </si>
  <si>
    <t>徐芸</t>
  </si>
  <si>
    <t>11800118</t>
  </si>
  <si>
    <t>高峰</t>
  </si>
  <si>
    <t>11800227</t>
  </si>
  <si>
    <t>梅桃</t>
  </si>
  <si>
    <t>87.75</t>
  </si>
  <si>
    <t>11800322</t>
  </si>
  <si>
    <t>周娟</t>
  </si>
  <si>
    <t>86.85</t>
  </si>
  <si>
    <t>11800429</t>
  </si>
  <si>
    <t>汪梦琪</t>
  </si>
  <si>
    <t>89.5</t>
  </si>
  <si>
    <t>11800521</t>
  </si>
  <si>
    <t>陈慧敏</t>
  </si>
  <si>
    <t>87.5</t>
  </si>
  <si>
    <t>11800508</t>
  </si>
  <si>
    <t>程章丽</t>
  </si>
  <si>
    <t>86.9</t>
  </si>
  <si>
    <t>11800816</t>
  </si>
  <si>
    <t>陈维蜜</t>
  </si>
  <si>
    <t>104.6</t>
  </si>
  <si>
    <t>11801023</t>
  </si>
  <si>
    <t>吴强</t>
  </si>
  <si>
    <t>101.50</t>
  </si>
  <si>
    <t>11801002</t>
  </si>
  <si>
    <t>朱明蕾</t>
  </si>
  <si>
    <t>科学</t>
  </si>
  <si>
    <t>95.8</t>
  </si>
  <si>
    <t>11803202</t>
  </si>
  <si>
    <t>易超</t>
  </si>
  <si>
    <t>90.5</t>
  </si>
  <si>
    <t>11803312</t>
  </si>
  <si>
    <t>87.8</t>
  </si>
  <si>
    <t>杨小燕</t>
  </si>
  <si>
    <t>51806422</t>
  </si>
  <si>
    <t>汤生兵</t>
  </si>
  <si>
    <t>95.5</t>
  </si>
  <si>
    <t>51807628</t>
  </si>
  <si>
    <t>孔志伟</t>
  </si>
  <si>
    <t>51807710</t>
  </si>
  <si>
    <t>341881001016</t>
  </si>
  <si>
    <t>98.3</t>
  </si>
  <si>
    <t>51806906</t>
  </si>
  <si>
    <t>马越</t>
  </si>
  <si>
    <t>51807823</t>
  </si>
  <si>
    <t>胡慧敏</t>
  </si>
  <si>
    <t>84.95</t>
  </si>
  <si>
    <t>51806930</t>
  </si>
  <si>
    <t>专业测试成绩</t>
    <phoneticPr fontId="1" type="noConversion"/>
  </si>
  <si>
    <r>
      <t xml:space="preserve">专业测试成绩折算
</t>
    </r>
    <r>
      <rPr>
        <b/>
        <sz val="8"/>
        <rFont val="宋体"/>
        <charset val="134"/>
      </rPr>
      <t>（专业测试成绩×40%）</t>
    </r>
    <phoneticPr fontId="1" type="noConversion"/>
  </si>
  <si>
    <r>
      <t xml:space="preserve">笔试成绩折算
</t>
    </r>
    <r>
      <rPr>
        <b/>
        <sz val="8"/>
        <rFont val="宋体"/>
        <charset val="134"/>
      </rPr>
      <t>（笔试成绩÷1.2×60%）</t>
    </r>
    <phoneticPr fontId="1" type="noConversion"/>
  </si>
  <si>
    <r>
      <rPr>
        <b/>
        <sz val="10"/>
        <rFont val="宋体"/>
        <family val="3"/>
        <charset val="134"/>
      </rPr>
      <t>名次</t>
    </r>
    <r>
      <rPr>
        <b/>
        <sz val="10"/>
        <rFont val="Arial"/>
        <family val="2"/>
      </rPr>
      <t xml:space="preserve"> </t>
    </r>
    <phoneticPr fontId="1" type="noConversion"/>
  </si>
  <si>
    <t>招聘
计划数</t>
    <phoneticPr fontId="1" type="noConversion"/>
  </si>
  <si>
    <t>宁国市2016年中小学教师公开招聘入围体检、考察人员名单</t>
    <phoneticPr fontId="1" type="noConversion"/>
  </si>
  <si>
    <t>2名</t>
    <phoneticPr fontId="1" type="noConversion"/>
  </si>
  <si>
    <t>1名</t>
    <phoneticPr fontId="1" type="noConversion"/>
  </si>
  <si>
    <t>2名</t>
    <phoneticPr fontId="1" type="noConversion"/>
  </si>
  <si>
    <t>1名</t>
    <phoneticPr fontId="1" type="noConversion"/>
  </si>
  <si>
    <t>1名</t>
    <phoneticPr fontId="1" type="noConversion"/>
  </si>
  <si>
    <t>10名</t>
    <phoneticPr fontId="1" type="noConversion"/>
  </si>
  <si>
    <t>4名</t>
    <phoneticPr fontId="1" type="noConversion"/>
  </si>
  <si>
    <t>6名</t>
    <phoneticPr fontId="1" type="noConversion"/>
  </si>
  <si>
    <t>6名</t>
    <phoneticPr fontId="1" type="noConversion"/>
  </si>
  <si>
    <t>3名</t>
    <phoneticPr fontId="1" type="noConversion"/>
  </si>
  <si>
    <t>2名</t>
    <phoneticPr fontId="1" type="noConversion"/>
  </si>
  <si>
    <t>2名</t>
    <phoneticPr fontId="1" type="noConversion"/>
  </si>
  <si>
    <t>1名</t>
    <phoneticPr fontId="1" type="noConversion"/>
  </si>
  <si>
    <t>2名</t>
    <phoneticPr fontId="1" type="noConversion"/>
  </si>
  <si>
    <t>1名</t>
    <phoneticPr fontId="1" type="noConversion"/>
  </si>
  <si>
    <t>英语（定向）</t>
    <phoneticPr fontId="3" type="noConversion"/>
  </si>
  <si>
    <t>1名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</si>
</sst>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1"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6"/>
      <name val="黑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0" fillId="0" borderId="0" xfId="0" applyFill="1"/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pane ySplit="2" topLeftCell="A3" activePane="bottomLeft" state="frozen"/>
      <selection pane="bottomLeft" activeCell="N41" sqref="N41"/>
    </sheetView>
  </sheetViews>
  <sheetFormatPr defaultRowHeight="12.75"/>
  <cols>
    <col min="1" max="1" width="8.7109375" customWidth="1"/>
    <col min="2" max="2" width="18.28515625" customWidth="1"/>
    <col min="3" max="3" width="10.7109375" customWidth="1"/>
    <col min="4" max="4" width="11.42578125" customWidth="1"/>
    <col min="5" max="5" width="11.85546875" customWidth="1"/>
    <col min="6" max="6" width="10.5703125" customWidth="1"/>
    <col min="7" max="7" width="13.140625" style="1" customWidth="1"/>
    <col min="8" max="8" width="13" style="2" customWidth="1"/>
    <col min="9" max="9" width="16.28515625" style="1" customWidth="1"/>
    <col min="10" max="10" width="10.7109375" style="2" customWidth="1"/>
  </cols>
  <sheetData>
    <row r="1" spans="1:12" ht="28.5" customHeight="1">
      <c r="A1" s="9" t="s">
        <v>179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45" customHeight="1">
      <c r="A2" s="3" t="s">
        <v>34</v>
      </c>
      <c r="B2" s="3" t="s">
        <v>35</v>
      </c>
      <c r="C2" s="3" t="s">
        <v>36</v>
      </c>
      <c r="D2" s="3" t="s">
        <v>37</v>
      </c>
      <c r="E2" s="3" t="s">
        <v>39</v>
      </c>
      <c r="F2" s="3" t="s">
        <v>38</v>
      </c>
      <c r="G2" s="4" t="s">
        <v>176</v>
      </c>
      <c r="H2" s="5" t="s">
        <v>174</v>
      </c>
      <c r="I2" s="4" t="s">
        <v>175</v>
      </c>
      <c r="J2" s="5" t="s">
        <v>40</v>
      </c>
      <c r="K2" s="7" t="s">
        <v>177</v>
      </c>
      <c r="L2" s="8" t="s">
        <v>178</v>
      </c>
    </row>
    <row r="3" spans="1:12" s="6" customFormat="1" ht="19.5" customHeight="1">
      <c r="A3" s="10" t="s">
        <v>45</v>
      </c>
      <c r="B3" s="18" t="s">
        <v>42</v>
      </c>
      <c r="C3" s="10" t="s">
        <v>15</v>
      </c>
      <c r="D3" s="10" t="s">
        <v>3</v>
      </c>
      <c r="E3" s="10" t="s">
        <v>46</v>
      </c>
      <c r="F3" s="18">
        <v>87.6</v>
      </c>
      <c r="G3" s="11">
        <f t="shared" ref="G3:G10" si="0">F3/1.2*0.6</f>
        <v>43.8</v>
      </c>
      <c r="H3" s="12">
        <v>84.4</v>
      </c>
      <c r="I3" s="11">
        <f t="shared" ref="I3:I10" si="1">H3*0.4</f>
        <v>33.760000000000005</v>
      </c>
      <c r="J3" s="12">
        <f t="shared" ref="J3:J10" si="2">I3+G3</f>
        <v>77.56</v>
      </c>
      <c r="K3" s="10">
        <v>1</v>
      </c>
      <c r="L3" s="13" t="s">
        <v>180</v>
      </c>
    </row>
    <row r="4" spans="1:12" s="6" customFormat="1" ht="19.5" customHeight="1">
      <c r="A4" s="10" t="s">
        <v>41</v>
      </c>
      <c r="B4" s="18" t="s">
        <v>42</v>
      </c>
      <c r="C4" s="10" t="s">
        <v>15</v>
      </c>
      <c r="D4" s="10" t="s">
        <v>3</v>
      </c>
      <c r="E4" s="10" t="s">
        <v>44</v>
      </c>
      <c r="F4" s="18" t="s">
        <v>43</v>
      </c>
      <c r="G4" s="11">
        <f t="shared" si="0"/>
        <v>43.85</v>
      </c>
      <c r="H4" s="12">
        <v>83</v>
      </c>
      <c r="I4" s="11">
        <f t="shared" si="1"/>
        <v>33.200000000000003</v>
      </c>
      <c r="J4" s="12">
        <f t="shared" si="2"/>
        <v>77.050000000000011</v>
      </c>
      <c r="K4" s="10">
        <v>2</v>
      </c>
      <c r="L4" s="13"/>
    </row>
    <row r="5" spans="1:12" s="6" customFormat="1" ht="19.5" customHeight="1">
      <c r="A5" s="14" t="s">
        <v>48</v>
      </c>
      <c r="B5" s="19" t="s">
        <v>14</v>
      </c>
      <c r="C5" s="14" t="s">
        <v>15</v>
      </c>
      <c r="D5" s="14" t="s">
        <v>13</v>
      </c>
      <c r="E5" s="14" t="s">
        <v>50</v>
      </c>
      <c r="F5" s="19" t="s">
        <v>49</v>
      </c>
      <c r="G5" s="15">
        <f t="shared" si="0"/>
        <v>47.375000000000007</v>
      </c>
      <c r="H5" s="16">
        <v>85.7</v>
      </c>
      <c r="I5" s="15">
        <f t="shared" si="1"/>
        <v>34.28</v>
      </c>
      <c r="J5" s="16">
        <f t="shared" si="2"/>
        <v>81.655000000000001</v>
      </c>
      <c r="K5" s="14">
        <v>1</v>
      </c>
      <c r="L5" s="14" t="s">
        <v>181</v>
      </c>
    </row>
    <row r="6" spans="1:12" s="6" customFormat="1" ht="19.5" customHeight="1">
      <c r="A6" s="10" t="s">
        <v>51</v>
      </c>
      <c r="B6" s="18" t="s">
        <v>24</v>
      </c>
      <c r="C6" s="10" t="s">
        <v>15</v>
      </c>
      <c r="D6" s="10" t="s">
        <v>6</v>
      </c>
      <c r="E6" s="10" t="s">
        <v>53</v>
      </c>
      <c r="F6" s="18" t="s">
        <v>52</v>
      </c>
      <c r="G6" s="11">
        <f t="shared" si="0"/>
        <v>40.375</v>
      </c>
      <c r="H6" s="12">
        <v>80.3</v>
      </c>
      <c r="I6" s="11">
        <f t="shared" si="1"/>
        <v>32.119999999999997</v>
      </c>
      <c r="J6" s="12">
        <f t="shared" si="2"/>
        <v>72.495000000000005</v>
      </c>
      <c r="K6" s="10">
        <v>1</v>
      </c>
      <c r="L6" s="10" t="s">
        <v>181</v>
      </c>
    </row>
    <row r="7" spans="1:12" s="6" customFormat="1" ht="19.5" customHeight="1">
      <c r="A7" s="14" t="s">
        <v>57</v>
      </c>
      <c r="B7" s="19" t="s">
        <v>55</v>
      </c>
      <c r="C7" s="14" t="s">
        <v>15</v>
      </c>
      <c r="D7" s="14" t="s">
        <v>26</v>
      </c>
      <c r="E7" s="14" t="s">
        <v>59</v>
      </c>
      <c r="F7" s="19" t="s">
        <v>58</v>
      </c>
      <c r="G7" s="15">
        <f t="shared" si="0"/>
        <v>40.1</v>
      </c>
      <c r="H7" s="16">
        <v>81.3</v>
      </c>
      <c r="I7" s="15">
        <f t="shared" si="1"/>
        <v>32.520000000000003</v>
      </c>
      <c r="J7" s="16">
        <f t="shared" si="2"/>
        <v>72.62</v>
      </c>
      <c r="K7" s="14">
        <v>1</v>
      </c>
      <c r="L7" s="17" t="s">
        <v>182</v>
      </c>
    </row>
    <row r="8" spans="1:12" s="6" customFormat="1" ht="19.5" customHeight="1">
      <c r="A8" s="14" t="s">
        <v>54</v>
      </c>
      <c r="B8" s="19" t="s">
        <v>55</v>
      </c>
      <c r="C8" s="14" t="s">
        <v>15</v>
      </c>
      <c r="D8" s="14" t="s">
        <v>26</v>
      </c>
      <c r="E8" s="14" t="s">
        <v>56</v>
      </c>
      <c r="F8" s="19" t="s">
        <v>17</v>
      </c>
      <c r="G8" s="15">
        <f t="shared" si="0"/>
        <v>40.20000000000001</v>
      </c>
      <c r="H8" s="16">
        <v>74.7</v>
      </c>
      <c r="I8" s="15">
        <f t="shared" si="1"/>
        <v>29.880000000000003</v>
      </c>
      <c r="J8" s="16">
        <f t="shared" si="2"/>
        <v>70.080000000000013</v>
      </c>
      <c r="K8" s="14">
        <v>2</v>
      </c>
      <c r="L8" s="17"/>
    </row>
    <row r="9" spans="1:12" s="6" customFormat="1" ht="19.5" customHeight="1">
      <c r="A9" s="10" t="s">
        <v>60</v>
      </c>
      <c r="B9" s="18" t="s">
        <v>61</v>
      </c>
      <c r="C9" s="10" t="s">
        <v>15</v>
      </c>
      <c r="D9" s="10" t="s">
        <v>21</v>
      </c>
      <c r="E9" s="10" t="s">
        <v>63</v>
      </c>
      <c r="F9" s="18" t="s">
        <v>62</v>
      </c>
      <c r="G9" s="11">
        <f t="shared" si="0"/>
        <v>43.6</v>
      </c>
      <c r="H9" s="12">
        <v>87.8</v>
      </c>
      <c r="I9" s="11">
        <f t="shared" si="1"/>
        <v>35.119999999999997</v>
      </c>
      <c r="J9" s="12">
        <f t="shared" si="2"/>
        <v>78.72</v>
      </c>
      <c r="K9" s="10">
        <v>1</v>
      </c>
      <c r="L9" s="10" t="s">
        <v>183</v>
      </c>
    </row>
    <row r="10" spans="1:12" s="6" customFormat="1" ht="19.5" customHeight="1">
      <c r="A10" s="14" t="s">
        <v>64</v>
      </c>
      <c r="B10" s="19" t="s">
        <v>65</v>
      </c>
      <c r="C10" s="14" t="s">
        <v>15</v>
      </c>
      <c r="D10" s="14" t="s">
        <v>66</v>
      </c>
      <c r="E10" s="14" t="s">
        <v>68</v>
      </c>
      <c r="F10" s="19" t="s">
        <v>67</v>
      </c>
      <c r="G10" s="15">
        <f t="shared" si="0"/>
        <v>46.75</v>
      </c>
      <c r="H10" s="16">
        <v>84.2</v>
      </c>
      <c r="I10" s="15">
        <f t="shared" si="1"/>
        <v>33.68</v>
      </c>
      <c r="J10" s="16">
        <f t="shared" si="2"/>
        <v>80.430000000000007</v>
      </c>
      <c r="K10" s="14">
        <v>1</v>
      </c>
      <c r="L10" s="14" t="s">
        <v>184</v>
      </c>
    </row>
    <row r="11" spans="1:12" s="6" customFormat="1" ht="19.5" customHeight="1">
      <c r="A11" s="10" t="s">
        <v>69</v>
      </c>
      <c r="B11" s="18" t="s">
        <v>20</v>
      </c>
      <c r="C11" s="10" t="s">
        <v>2</v>
      </c>
      <c r="D11" s="10" t="s">
        <v>3</v>
      </c>
      <c r="E11" s="10" t="s">
        <v>31</v>
      </c>
      <c r="F11" s="18" t="s">
        <v>19</v>
      </c>
      <c r="G11" s="11">
        <f t="shared" ref="G11:G38" si="3">F11/1.2*0.6</f>
        <v>43.20000000000001</v>
      </c>
      <c r="H11" s="12">
        <v>85.5</v>
      </c>
      <c r="I11" s="11">
        <f t="shared" ref="I11:I38" si="4">H11*0.4</f>
        <v>34.200000000000003</v>
      </c>
      <c r="J11" s="12">
        <f t="shared" ref="J11:J38" si="5">I11+G11</f>
        <v>77.400000000000006</v>
      </c>
      <c r="K11" s="10">
        <v>1</v>
      </c>
      <c r="L11" s="13" t="s">
        <v>185</v>
      </c>
    </row>
    <row r="12" spans="1:12" s="6" customFormat="1" ht="19.5" customHeight="1">
      <c r="A12" s="10" t="s">
        <v>80</v>
      </c>
      <c r="B12" s="18" t="s">
        <v>20</v>
      </c>
      <c r="C12" s="10" t="s">
        <v>2</v>
      </c>
      <c r="D12" s="10" t="s">
        <v>3</v>
      </c>
      <c r="E12" s="10" t="s">
        <v>82</v>
      </c>
      <c r="F12" s="18" t="s">
        <v>81</v>
      </c>
      <c r="G12" s="11">
        <f t="shared" si="3"/>
        <v>40.799999999999997</v>
      </c>
      <c r="H12" s="12">
        <v>86.3</v>
      </c>
      <c r="I12" s="11">
        <f t="shared" si="4"/>
        <v>34.520000000000003</v>
      </c>
      <c r="J12" s="12">
        <f t="shared" si="5"/>
        <v>75.319999999999993</v>
      </c>
      <c r="K12" s="10">
        <v>2</v>
      </c>
      <c r="L12" s="13"/>
    </row>
    <row r="13" spans="1:12" s="6" customFormat="1" ht="19.5" customHeight="1">
      <c r="A13" s="10" t="s">
        <v>72</v>
      </c>
      <c r="B13" s="18" t="s">
        <v>20</v>
      </c>
      <c r="C13" s="10" t="s">
        <v>2</v>
      </c>
      <c r="D13" s="10" t="s">
        <v>3</v>
      </c>
      <c r="E13" s="10" t="s">
        <v>74</v>
      </c>
      <c r="F13" s="18" t="s">
        <v>73</v>
      </c>
      <c r="G13" s="11">
        <f t="shared" si="3"/>
        <v>41.6</v>
      </c>
      <c r="H13" s="12">
        <v>83</v>
      </c>
      <c r="I13" s="11">
        <f t="shared" si="4"/>
        <v>33.200000000000003</v>
      </c>
      <c r="J13" s="12">
        <f t="shared" si="5"/>
        <v>74.800000000000011</v>
      </c>
      <c r="K13" s="10">
        <v>3</v>
      </c>
      <c r="L13" s="13"/>
    </row>
    <row r="14" spans="1:12" s="6" customFormat="1" ht="19.5" customHeight="1">
      <c r="A14" s="10" t="s">
        <v>78</v>
      </c>
      <c r="B14" s="18" t="s">
        <v>20</v>
      </c>
      <c r="C14" s="10" t="s">
        <v>2</v>
      </c>
      <c r="D14" s="10" t="s">
        <v>3</v>
      </c>
      <c r="E14" s="10" t="s">
        <v>79</v>
      </c>
      <c r="F14" s="18" t="s">
        <v>0</v>
      </c>
      <c r="G14" s="11">
        <f t="shared" si="3"/>
        <v>41.2</v>
      </c>
      <c r="H14" s="12">
        <v>83.9</v>
      </c>
      <c r="I14" s="11">
        <f t="shared" si="4"/>
        <v>33.56</v>
      </c>
      <c r="J14" s="12">
        <f t="shared" si="5"/>
        <v>74.760000000000005</v>
      </c>
      <c r="K14" s="10">
        <v>4</v>
      </c>
      <c r="L14" s="13"/>
    </row>
    <row r="15" spans="1:12" s="6" customFormat="1" ht="19.5" customHeight="1">
      <c r="A15" s="10" t="s">
        <v>75</v>
      </c>
      <c r="B15" s="18" t="s">
        <v>20</v>
      </c>
      <c r="C15" s="10" t="s">
        <v>2</v>
      </c>
      <c r="D15" s="10" t="s">
        <v>3</v>
      </c>
      <c r="E15" s="10" t="s">
        <v>77</v>
      </c>
      <c r="F15" s="18" t="s">
        <v>76</v>
      </c>
      <c r="G15" s="11">
        <f t="shared" si="3"/>
        <v>41.45</v>
      </c>
      <c r="H15" s="12">
        <v>83.2</v>
      </c>
      <c r="I15" s="11">
        <f t="shared" si="4"/>
        <v>33.28</v>
      </c>
      <c r="J15" s="12">
        <f t="shared" si="5"/>
        <v>74.73</v>
      </c>
      <c r="K15" s="10">
        <v>5</v>
      </c>
      <c r="L15" s="13"/>
    </row>
    <row r="16" spans="1:12" s="6" customFormat="1" ht="19.5" customHeight="1">
      <c r="A16" s="10" t="s">
        <v>70</v>
      </c>
      <c r="B16" s="18" t="s">
        <v>20</v>
      </c>
      <c r="C16" s="10" t="s">
        <v>2</v>
      </c>
      <c r="D16" s="10" t="s">
        <v>3</v>
      </c>
      <c r="E16" s="10" t="s">
        <v>71</v>
      </c>
      <c r="F16" s="18" t="s">
        <v>47</v>
      </c>
      <c r="G16" s="11">
        <f t="shared" si="3"/>
        <v>42.45000000000001</v>
      </c>
      <c r="H16" s="12">
        <v>80.599999999999994</v>
      </c>
      <c r="I16" s="11">
        <f t="shared" si="4"/>
        <v>32.24</v>
      </c>
      <c r="J16" s="12">
        <f t="shared" si="5"/>
        <v>74.690000000000012</v>
      </c>
      <c r="K16" s="10">
        <v>6</v>
      </c>
      <c r="L16" s="13"/>
    </row>
    <row r="17" spans="1:12" s="6" customFormat="1" ht="19.5" customHeight="1">
      <c r="A17" s="10" t="s">
        <v>88</v>
      </c>
      <c r="B17" s="18" t="s">
        <v>20</v>
      </c>
      <c r="C17" s="10" t="s">
        <v>2</v>
      </c>
      <c r="D17" s="10" t="s">
        <v>3</v>
      </c>
      <c r="E17" s="10" t="s">
        <v>90</v>
      </c>
      <c r="F17" s="18" t="s">
        <v>89</v>
      </c>
      <c r="G17" s="11">
        <f t="shared" si="3"/>
        <v>39.65</v>
      </c>
      <c r="H17" s="12">
        <v>86.6</v>
      </c>
      <c r="I17" s="11">
        <f t="shared" si="4"/>
        <v>34.64</v>
      </c>
      <c r="J17" s="12">
        <f t="shared" si="5"/>
        <v>74.289999999999992</v>
      </c>
      <c r="K17" s="10">
        <v>7</v>
      </c>
      <c r="L17" s="13"/>
    </row>
    <row r="18" spans="1:12" s="6" customFormat="1" ht="19.5" customHeight="1">
      <c r="A18" s="10" t="s">
        <v>91</v>
      </c>
      <c r="B18" s="18" t="s">
        <v>20</v>
      </c>
      <c r="C18" s="10" t="s">
        <v>2</v>
      </c>
      <c r="D18" s="10" t="s">
        <v>3</v>
      </c>
      <c r="E18" s="10" t="s">
        <v>93</v>
      </c>
      <c r="F18" s="18" t="s">
        <v>92</v>
      </c>
      <c r="G18" s="11">
        <f t="shared" si="3"/>
        <v>39.15</v>
      </c>
      <c r="H18" s="12">
        <v>87.8</v>
      </c>
      <c r="I18" s="11">
        <f t="shared" si="4"/>
        <v>35.119999999999997</v>
      </c>
      <c r="J18" s="12">
        <f t="shared" si="5"/>
        <v>74.27</v>
      </c>
      <c r="K18" s="10">
        <v>8</v>
      </c>
      <c r="L18" s="13"/>
    </row>
    <row r="19" spans="1:12" s="6" customFormat="1" ht="19.5" customHeight="1">
      <c r="A19" s="10" t="s">
        <v>83</v>
      </c>
      <c r="B19" s="18" t="s">
        <v>20</v>
      </c>
      <c r="C19" s="10" t="s">
        <v>2</v>
      </c>
      <c r="D19" s="10" t="s">
        <v>3</v>
      </c>
      <c r="E19" s="10" t="s">
        <v>84</v>
      </c>
      <c r="F19" s="18" t="s">
        <v>4</v>
      </c>
      <c r="G19" s="11">
        <f t="shared" si="3"/>
        <v>40.5</v>
      </c>
      <c r="H19" s="12">
        <v>83.6</v>
      </c>
      <c r="I19" s="11">
        <f t="shared" si="4"/>
        <v>33.44</v>
      </c>
      <c r="J19" s="12">
        <f t="shared" si="5"/>
        <v>73.94</v>
      </c>
      <c r="K19" s="10">
        <v>9</v>
      </c>
      <c r="L19" s="13"/>
    </row>
    <row r="20" spans="1:12" s="6" customFormat="1" ht="19.5" customHeight="1">
      <c r="A20" s="10" t="s">
        <v>85</v>
      </c>
      <c r="B20" s="18" t="s">
        <v>20</v>
      </c>
      <c r="C20" s="10" t="s">
        <v>2</v>
      </c>
      <c r="D20" s="10" t="s">
        <v>3</v>
      </c>
      <c r="E20" s="10" t="s">
        <v>87</v>
      </c>
      <c r="F20" s="18" t="s">
        <v>86</v>
      </c>
      <c r="G20" s="11">
        <f t="shared" si="3"/>
        <v>40.450000000000003</v>
      </c>
      <c r="H20" s="12">
        <v>82.1</v>
      </c>
      <c r="I20" s="11">
        <f t="shared" si="4"/>
        <v>32.839999999999996</v>
      </c>
      <c r="J20" s="12">
        <f t="shared" si="5"/>
        <v>73.289999999999992</v>
      </c>
      <c r="K20" s="10">
        <v>10</v>
      </c>
      <c r="L20" s="13"/>
    </row>
    <row r="21" spans="1:12" s="6" customFormat="1" ht="19.5" customHeight="1">
      <c r="A21" s="14" t="s">
        <v>98</v>
      </c>
      <c r="B21" s="19" t="s">
        <v>95</v>
      </c>
      <c r="C21" s="14" t="s">
        <v>2</v>
      </c>
      <c r="D21" s="14" t="s">
        <v>13</v>
      </c>
      <c r="E21" s="14" t="s">
        <v>100</v>
      </c>
      <c r="F21" s="19" t="s">
        <v>99</v>
      </c>
      <c r="G21" s="15">
        <f t="shared" ref="G21:G36" si="6">F21/1.2*0.6</f>
        <v>48.375</v>
      </c>
      <c r="H21" s="16">
        <v>87.1</v>
      </c>
      <c r="I21" s="15">
        <f t="shared" ref="I21:I36" si="7">H21*0.4</f>
        <v>34.839999999999996</v>
      </c>
      <c r="J21" s="16">
        <f t="shared" ref="J21:J36" si="8">I21+G21</f>
        <v>83.215000000000003</v>
      </c>
      <c r="K21" s="14">
        <v>1</v>
      </c>
      <c r="L21" s="17" t="s">
        <v>186</v>
      </c>
    </row>
    <row r="22" spans="1:12" s="6" customFormat="1" ht="19.5" customHeight="1">
      <c r="A22" s="14" t="s">
        <v>33</v>
      </c>
      <c r="B22" s="19" t="s">
        <v>95</v>
      </c>
      <c r="C22" s="14" t="s">
        <v>2</v>
      </c>
      <c r="D22" s="14" t="s">
        <v>13</v>
      </c>
      <c r="E22" s="14" t="s">
        <v>102</v>
      </c>
      <c r="F22" s="19" t="s">
        <v>101</v>
      </c>
      <c r="G22" s="15">
        <f t="shared" si="6"/>
        <v>48.15</v>
      </c>
      <c r="H22" s="16">
        <v>87</v>
      </c>
      <c r="I22" s="15">
        <f t="shared" si="7"/>
        <v>34.800000000000004</v>
      </c>
      <c r="J22" s="16">
        <f t="shared" si="8"/>
        <v>82.95</v>
      </c>
      <c r="K22" s="14">
        <v>2</v>
      </c>
      <c r="L22" s="17"/>
    </row>
    <row r="23" spans="1:12" s="6" customFormat="1" ht="19.5" customHeight="1">
      <c r="A23" s="14" t="s">
        <v>94</v>
      </c>
      <c r="B23" s="19" t="s">
        <v>95</v>
      </c>
      <c r="C23" s="14" t="s">
        <v>2</v>
      </c>
      <c r="D23" s="14" t="s">
        <v>13</v>
      </c>
      <c r="E23" s="14" t="s">
        <v>97</v>
      </c>
      <c r="F23" s="19" t="s">
        <v>96</v>
      </c>
      <c r="G23" s="15">
        <f t="shared" si="6"/>
        <v>48.8</v>
      </c>
      <c r="H23" s="16">
        <v>83.4</v>
      </c>
      <c r="I23" s="15">
        <f t="shared" si="7"/>
        <v>33.360000000000007</v>
      </c>
      <c r="J23" s="16">
        <f t="shared" si="8"/>
        <v>82.16</v>
      </c>
      <c r="K23" s="14">
        <v>3</v>
      </c>
      <c r="L23" s="17"/>
    </row>
    <row r="24" spans="1:12" s="6" customFormat="1" ht="19.5" customHeight="1">
      <c r="A24" s="14" t="s">
        <v>103</v>
      </c>
      <c r="B24" s="19" t="s">
        <v>95</v>
      </c>
      <c r="C24" s="14" t="s">
        <v>2</v>
      </c>
      <c r="D24" s="14" t="s">
        <v>13</v>
      </c>
      <c r="E24" s="14" t="s">
        <v>105</v>
      </c>
      <c r="F24" s="19" t="s">
        <v>104</v>
      </c>
      <c r="G24" s="15">
        <f t="shared" si="6"/>
        <v>46.725000000000001</v>
      </c>
      <c r="H24" s="16">
        <v>87.5</v>
      </c>
      <c r="I24" s="15">
        <f t="shared" si="7"/>
        <v>35</v>
      </c>
      <c r="J24" s="16">
        <f t="shared" si="8"/>
        <v>81.724999999999994</v>
      </c>
      <c r="K24" s="14">
        <v>4</v>
      </c>
      <c r="L24" s="17"/>
    </row>
    <row r="25" spans="1:12" s="6" customFormat="1" ht="19.5" customHeight="1">
      <c r="A25" s="10" t="s">
        <v>106</v>
      </c>
      <c r="B25" s="18" t="s">
        <v>1</v>
      </c>
      <c r="C25" s="10" t="s">
        <v>2</v>
      </c>
      <c r="D25" s="10" t="s">
        <v>6</v>
      </c>
      <c r="E25" s="10" t="s">
        <v>108</v>
      </c>
      <c r="F25" s="18" t="s">
        <v>107</v>
      </c>
      <c r="G25" s="11">
        <f t="shared" si="6"/>
        <v>46.57500000000001</v>
      </c>
      <c r="H25" s="12">
        <v>80.86</v>
      </c>
      <c r="I25" s="11">
        <f t="shared" si="7"/>
        <v>32.344000000000001</v>
      </c>
      <c r="J25" s="12">
        <f t="shared" si="8"/>
        <v>78.919000000000011</v>
      </c>
      <c r="K25" s="10">
        <v>1</v>
      </c>
      <c r="L25" s="13" t="s">
        <v>187</v>
      </c>
    </row>
    <row r="26" spans="1:12" s="6" customFormat="1" ht="19.5" customHeight="1">
      <c r="A26" s="10" t="s">
        <v>109</v>
      </c>
      <c r="B26" s="18" t="s">
        <v>1</v>
      </c>
      <c r="C26" s="10" t="s">
        <v>2</v>
      </c>
      <c r="D26" s="10" t="s">
        <v>6</v>
      </c>
      <c r="E26" s="10" t="s">
        <v>111</v>
      </c>
      <c r="F26" s="18" t="s">
        <v>110</v>
      </c>
      <c r="G26" s="11">
        <f t="shared" si="6"/>
        <v>44.85</v>
      </c>
      <c r="H26" s="12">
        <v>82.9</v>
      </c>
      <c r="I26" s="11">
        <f t="shared" si="7"/>
        <v>33.160000000000004</v>
      </c>
      <c r="J26" s="12">
        <f t="shared" si="8"/>
        <v>78.010000000000005</v>
      </c>
      <c r="K26" s="10">
        <v>2</v>
      </c>
      <c r="L26" s="13"/>
    </row>
    <row r="27" spans="1:12" s="6" customFormat="1" ht="19.5" customHeight="1">
      <c r="A27" s="10" t="s">
        <v>32</v>
      </c>
      <c r="B27" s="18" t="s">
        <v>1</v>
      </c>
      <c r="C27" s="10" t="s">
        <v>2</v>
      </c>
      <c r="D27" s="10" t="s">
        <v>6</v>
      </c>
      <c r="E27" s="10" t="s">
        <v>117</v>
      </c>
      <c r="F27" s="18" t="s">
        <v>116</v>
      </c>
      <c r="G27" s="11">
        <f t="shared" si="6"/>
        <v>43.7</v>
      </c>
      <c r="H27" s="12">
        <v>83.3</v>
      </c>
      <c r="I27" s="11">
        <f t="shared" si="7"/>
        <v>33.32</v>
      </c>
      <c r="J27" s="12">
        <f t="shared" si="8"/>
        <v>77.02000000000001</v>
      </c>
      <c r="K27" s="10">
        <v>3</v>
      </c>
      <c r="L27" s="13"/>
    </row>
    <row r="28" spans="1:12" s="6" customFormat="1" ht="19.5" customHeight="1">
      <c r="A28" s="10" t="s">
        <v>114</v>
      </c>
      <c r="B28" s="18" t="s">
        <v>1</v>
      </c>
      <c r="C28" s="10" t="s">
        <v>2</v>
      </c>
      <c r="D28" s="10" t="s">
        <v>6</v>
      </c>
      <c r="E28" s="10" t="s">
        <v>115</v>
      </c>
      <c r="F28" s="18" t="s">
        <v>113</v>
      </c>
      <c r="G28" s="11">
        <f t="shared" si="6"/>
        <v>44.1</v>
      </c>
      <c r="H28" s="12">
        <v>81.52</v>
      </c>
      <c r="I28" s="11">
        <f t="shared" si="7"/>
        <v>32.607999999999997</v>
      </c>
      <c r="J28" s="12">
        <f t="shared" si="8"/>
        <v>76.707999999999998</v>
      </c>
      <c r="K28" s="10">
        <v>4</v>
      </c>
      <c r="L28" s="13"/>
    </row>
    <row r="29" spans="1:12" s="6" customFormat="1" ht="19.5" customHeight="1">
      <c r="A29" s="10" t="s">
        <v>112</v>
      </c>
      <c r="B29" s="18" t="s">
        <v>1</v>
      </c>
      <c r="C29" s="10" t="s">
        <v>2</v>
      </c>
      <c r="D29" s="10" t="s">
        <v>6</v>
      </c>
      <c r="E29" s="10" t="s">
        <v>30</v>
      </c>
      <c r="F29" s="18" t="s">
        <v>113</v>
      </c>
      <c r="G29" s="11">
        <f t="shared" si="6"/>
        <v>44.1</v>
      </c>
      <c r="H29" s="12">
        <v>80.959999999999994</v>
      </c>
      <c r="I29" s="11">
        <f t="shared" si="7"/>
        <v>32.384</v>
      </c>
      <c r="J29" s="12">
        <f t="shared" si="8"/>
        <v>76.484000000000009</v>
      </c>
      <c r="K29" s="10">
        <v>5</v>
      </c>
      <c r="L29" s="13"/>
    </row>
    <row r="30" spans="1:12" s="6" customFormat="1" ht="19.5" customHeight="1">
      <c r="A30" s="10" t="s">
        <v>27</v>
      </c>
      <c r="B30" s="18" t="s">
        <v>1</v>
      </c>
      <c r="C30" s="10" t="s">
        <v>2</v>
      </c>
      <c r="D30" s="10" t="s">
        <v>6</v>
      </c>
      <c r="E30" s="10" t="s">
        <v>119</v>
      </c>
      <c r="F30" s="18" t="s">
        <v>118</v>
      </c>
      <c r="G30" s="11">
        <f t="shared" si="6"/>
        <v>42.500000000000007</v>
      </c>
      <c r="H30" s="12">
        <v>81.7</v>
      </c>
      <c r="I30" s="11">
        <f t="shared" si="7"/>
        <v>32.68</v>
      </c>
      <c r="J30" s="12">
        <f t="shared" si="8"/>
        <v>75.180000000000007</v>
      </c>
      <c r="K30" s="10">
        <v>6</v>
      </c>
      <c r="L30" s="13"/>
    </row>
    <row r="31" spans="1:12" s="6" customFormat="1" ht="19.5" customHeight="1">
      <c r="A31" s="14" t="s">
        <v>120</v>
      </c>
      <c r="B31" s="19" t="s">
        <v>18</v>
      </c>
      <c r="C31" s="14" t="s">
        <v>2</v>
      </c>
      <c r="D31" s="14" t="s">
        <v>26</v>
      </c>
      <c r="E31" s="14" t="s">
        <v>122</v>
      </c>
      <c r="F31" s="19" t="s">
        <v>121</v>
      </c>
      <c r="G31" s="15">
        <f t="shared" si="6"/>
        <v>45.500000000000007</v>
      </c>
      <c r="H31" s="16">
        <v>84.6</v>
      </c>
      <c r="I31" s="15">
        <f t="shared" si="7"/>
        <v>33.839999999999996</v>
      </c>
      <c r="J31" s="16">
        <f t="shared" si="8"/>
        <v>79.34</v>
      </c>
      <c r="K31" s="14">
        <v>1</v>
      </c>
      <c r="L31" s="17" t="s">
        <v>188</v>
      </c>
    </row>
    <row r="32" spans="1:12" s="6" customFormat="1" ht="19.5" customHeight="1">
      <c r="A32" s="14" t="s">
        <v>128</v>
      </c>
      <c r="B32" s="19" t="s">
        <v>18</v>
      </c>
      <c r="C32" s="14" t="s">
        <v>2</v>
      </c>
      <c r="D32" s="14" t="s">
        <v>26</v>
      </c>
      <c r="E32" s="14" t="s">
        <v>129</v>
      </c>
      <c r="F32" s="19" t="s">
        <v>110</v>
      </c>
      <c r="G32" s="15">
        <f t="shared" si="6"/>
        <v>44.85</v>
      </c>
      <c r="H32" s="16">
        <v>81</v>
      </c>
      <c r="I32" s="15">
        <f t="shared" si="7"/>
        <v>32.4</v>
      </c>
      <c r="J32" s="16">
        <f t="shared" si="8"/>
        <v>77.25</v>
      </c>
      <c r="K32" s="14">
        <v>2</v>
      </c>
      <c r="L32" s="17"/>
    </row>
    <row r="33" spans="1:12" s="6" customFormat="1" ht="19.5" customHeight="1">
      <c r="A33" s="14" t="s">
        <v>123</v>
      </c>
      <c r="B33" s="19" t="s">
        <v>18</v>
      </c>
      <c r="C33" s="14" t="s">
        <v>2</v>
      </c>
      <c r="D33" s="14" t="s">
        <v>26</v>
      </c>
      <c r="E33" s="14" t="s">
        <v>125</v>
      </c>
      <c r="F33" s="19" t="s">
        <v>124</v>
      </c>
      <c r="G33" s="15">
        <f t="shared" si="6"/>
        <v>45.1</v>
      </c>
      <c r="H33" s="16">
        <v>79.2</v>
      </c>
      <c r="I33" s="15">
        <f t="shared" si="7"/>
        <v>31.680000000000003</v>
      </c>
      <c r="J33" s="16">
        <f t="shared" si="8"/>
        <v>76.78</v>
      </c>
      <c r="K33" s="14">
        <v>3</v>
      </c>
      <c r="L33" s="17"/>
    </row>
    <row r="34" spans="1:12" s="6" customFormat="1" ht="19.5" customHeight="1">
      <c r="A34" s="14" t="s">
        <v>130</v>
      </c>
      <c r="B34" s="19" t="s">
        <v>18</v>
      </c>
      <c r="C34" s="14" t="s">
        <v>2</v>
      </c>
      <c r="D34" s="14" t="s">
        <v>26</v>
      </c>
      <c r="E34" s="14" t="s">
        <v>132</v>
      </c>
      <c r="F34" s="19" t="s">
        <v>131</v>
      </c>
      <c r="G34" s="15">
        <f t="shared" si="6"/>
        <v>43.875</v>
      </c>
      <c r="H34" s="16">
        <v>81.8</v>
      </c>
      <c r="I34" s="15">
        <f t="shared" si="7"/>
        <v>32.72</v>
      </c>
      <c r="J34" s="16">
        <f t="shared" si="8"/>
        <v>76.594999999999999</v>
      </c>
      <c r="K34" s="14">
        <v>4</v>
      </c>
      <c r="L34" s="17"/>
    </row>
    <row r="35" spans="1:12" s="6" customFormat="1" ht="19.5" customHeight="1">
      <c r="A35" s="14" t="s">
        <v>126</v>
      </c>
      <c r="B35" s="19" t="s">
        <v>18</v>
      </c>
      <c r="C35" s="14" t="s">
        <v>2</v>
      </c>
      <c r="D35" s="14" t="s">
        <v>26</v>
      </c>
      <c r="E35" s="14" t="s">
        <v>127</v>
      </c>
      <c r="F35" s="19" t="s">
        <v>28</v>
      </c>
      <c r="G35" s="15">
        <f t="shared" si="6"/>
        <v>44.95</v>
      </c>
      <c r="H35" s="16">
        <v>76.8</v>
      </c>
      <c r="I35" s="15">
        <f t="shared" si="7"/>
        <v>30.72</v>
      </c>
      <c r="J35" s="16">
        <f t="shared" si="8"/>
        <v>75.67</v>
      </c>
      <c r="K35" s="14">
        <v>5</v>
      </c>
      <c r="L35" s="17"/>
    </row>
    <row r="36" spans="1:12" s="6" customFormat="1" ht="19.5" customHeight="1">
      <c r="A36" s="14" t="s">
        <v>133</v>
      </c>
      <c r="B36" s="19" t="s">
        <v>18</v>
      </c>
      <c r="C36" s="14" t="s">
        <v>2</v>
      </c>
      <c r="D36" s="14" t="s">
        <v>26</v>
      </c>
      <c r="E36" s="14" t="s">
        <v>135</v>
      </c>
      <c r="F36" s="19" t="s">
        <v>134</v>
      </c>
      <c r="G36" s="15">
        <f t="shared" si="6"/>
        <v>43.424999999999997</v>
      </c>
      <c r="H36" s="16">
        <v>80</v>
      </c>
      <c r="I36" s="15">
        <f t="shared" si="7"/>
        <v>32</v>
      </c>
      <c r="J36" s="16">
        <f t="shared" si="8"/>
        <v>75.424999999999997</v>
      </c>
      <c r="K36" s="14">
        <v>6</v>
      </c>
      <c r="L36" s="17"/>
    </row>
    <row r="37" spans="1:12" s="6" customFormat="1" ht="19.5" customHeight="1">
      <c r="A37" s="10" t="s">
        <v>136</v>
      </c>
      <c r="B37" s="18" t="s">
        <v>12</v>
      </c>
      <c r="C37" s="10" t="s">
        <v>2</v>
      </c>
      <c r="D37" s="10" t="s">
        <v>23</v>
      </c>
      <c r="E37" s="10" t="s">
        <v>138</v>
      </c>
      <c r="F37" s="18" t="s">
        <v>137</v>
      </c>
      <c r="G37" s="11">
        <f t="shared" si="3"/>
        <v>44.750000000000007</v>
      </c>
      <c r="H37" s="12">
        <v>85.5</v>
      </c>
      <c r="I37" s="11">
        <f t="shared" si="4"/>
        <v>34.200000000000003</v>
      </c>
      <c r="J37" s="12">
        <f t="shared" si="5"/>
        <v>78.950000000000017</v>
      </c>
      <c r="K37" s="10">
        <v>1</v>
      </c>
      <c r="L37" s="13" t="s">
        <v>189</v>
      </c>
    </row>
    <row r="38" spans="1:12" s="6" customFormat="1" ht="19.5" customHeight="1">
      <c r="A38" s="10" t="s">
        <v>139</v>
      </c>
      <c r="B38" s="18" t="s">
        <v>12</v>
      </c>
      <c r="C38" s="10" t="s">
        <v>2</v>
      </c>
      <c r="D38" s="10" t="s">
        <v>23</v>
      </c>
      <c r="E38" s="10" t="s">
        <v>141</v>
      </c>
      <c r="F38" s="18" t="s">
        <v>140</v>
      </c>
      <c r="G38" s="11">
        <f t="shared" si="3"/>
        <v>43.75</v>
      </c>
      <c r="H38" s="12">
        <v>82.6</v>
      </c>
      <c r="I38" s="11">
        <f t="shared" si="4"/>
        <v>33.04</v>
      </c>
      <c r="J38" s="12">
        <f t="shared" si="5"/>
        <v>76.789999999999992</v>
      </c>
      <c r="K38" s="10">
        <v>2</v>
      </c>
      <c r="L38" s="13"/>
    </row>
    <row r="39" spans="1:12" s="6" customFormat="1" ht="19.5" customHeight="1">
      <c r="A39" s="10" t="s">
        <v>142</v>
      </c>
      <c r="B39" s="18" t="s">
        <v>12</v>
      </c>
      <c r="C39" s="10" t="s">
        <v>2</v>
      </c>
      <c r="D39" s="10" t="s">
        <v>23</v>
      </c>
      <c r="E39" s="10" t="s">
        <v>144</v>
      </c>
      <c r="F39" s="18" t="s">
        <v>143</v>
      </c>
      <c r="G39" s="11">
        <f t="shared" ref="G39:G47" si="9">F39/1.2*0.6</f>
        <v>43.45</v>
      </c>
      <c r="H39" s="12">
        <v>83.2</v>
      </c>
      <c r="I39" s="11">
        <f t="shared" ref="I39:I47" si="10">H39*0.4</f>
        <v>33.28</v>
      </c>
      <c r="J39" s="12">
        <f t="shared" ref="J39:J47" si="11">I39+G39</f>
        <v>76.73</v>
      </c>
      <c r="K39" s="10">
        <v>3</v>
      </c>
      <c r="L39" s="13"/>
    </row>
    <row r="40" spans="1:12" s="6" customFormat="1" ht="19.5" customHeight="1">
      <c r="A40" s="14" t="s">
        <v>145</v>
      </c>
      <c r="B40" s="19" t="s">
        <v>5</v>
      </c>
      <c r="C40" s="14" t="s">
        <v>2</v>
      </c>
      <c r="D40" s="14" t="s">
        <v>8</v>
      </c>
      <c r="E40" s="14" t="s">
        <v>147</v>
      </c>
      <c r="F40" s="19" t="s">
        <v>146</v>
      </c>
      <c r="G40" s="15">
        <f t="shared" ref="G40:G41" si="12">F40/1.2*0.6</f>
        <v>52.300000000000004</v>
      </c>
      <c r="H40" s="16">
        <v>81.14</v>
      </c>
      <c r="I40" s="15">
        <f t="shared" ref="I40:I41" si="13">H40*0.4</f>
        <v>32.456000000000003</v>
      </c>
      <c r="J40" s="16">
        <f t="shared" ref="J40:J41" si="14">I40+G40</f>
        <v>84.756</v>
      </c>
      <c r="K40" s="14">
        <v>1</v>
      </c>
      <c r="L40" s="17" t="s">
        <v>190</v>
      </c>
    </row>
    <row r="41" spans="1:12" s="6" customFormat="1" ht="19.5" customHeight="1">
      <c r="A41" s="14" t="s">
        <v>148</v>
      </c>
      <c r="B41" s="19" t="s">
        <v>5</v>
      </c>
      <c r="C41" s="14" t="s">
        <v>2</v>
      </c>
      <c r="D41" s="14" t="s">
        <v>8</v>
      </c>
      <c r="E41" s="14" t="s">
        <v>150</v>
      </c>
      <c r="F41" s="19" t="s">
        <v>149</v>
      </c>
      <c r="G41" s="15">
        <f t="shared" si="12"/>
        <v>50.750000000000007</v>
      </c>
      <c r="H41" s="16">
        <v>81.2</v>
      </c>
      <c r="I41" s="15">
        <f t="shared" si="13"/>
        <v>32.480000000000004</v>
      </c>
      <c r="J41" s="16">
        <f t="shared" si="14"/>
        <v>83.230000000000018</v>
      </c>
      <c r="K41" s="14">
        <v>2</v>
      </c>
      <c r="L41" s="17"/>
    </row>
    <row r="42" spans="1:12" s="6" customFormat="1" ht="19.5" customHeight="1">
      <c r="A42" s="10" t="s">
        <v>151</v>
      </c>
      <c r="B42" s="18" t="s">
        <v>25</v>
      </c>
      <c r="C42" s="10" t="s">
        <v>2</v>
      </c>
      <c r="D42" s="10" t="s">
        <v>152</v>
      </c>
      <c r="E42" s="10" t="s">
        <v>154</v>
      </c>
      <c r="F42" s="18" t="s">
        <v>153</v>
      </c>
      <c r="G42" s="11">
        <f>F42/1.2*0.6</f>
        <v>47.9</v>
      </c>
      <c r="H42" s="12">
        <v>89.4</v>
      </c>
      <c r="I42" s="11">
        <f>H42*0.4</f>
        <v>35.760000000000005</v>
      </c>
      <c r="J42" s="12">
        <f>I42+G42</f>
        <v>83.66</v>
      </c>
      <c r="K42" s="10">
        <v>1</v>
      </c>
      <c r="L42" s="13" t="s">
        <v>191</v>
      </c>
    </row>
    <row r="43" spans="1:12" s="6" customFormat="1" ht="19.5" customHeight="1">
      <c r="A43" s="10" t="s">
        <v>155</v>
      </c>
      <c r="B43" s="18" t="s">
        <v>25</v>
      </c>
      <c r="C43" s="10" t="s">
        <v>2</v>
      </c>
      <c r="D43" s="10" t="s">
        <v>152</v>
      </c>
      <c r="E43" s="10" t="s">
        <v>157</v>
      </c>
      <c r="F43" s="18" t="s">
        <v>156</v>
      </c>
      <c r="G43" s="11">
        <f>F43/1.2*0.6</f>
        <v>45.25</v>
      </c>
      <c r="H43" s="12">
        <v>84.8</v>
      </c>
      <c r="I43" s="11">
        <f>H43*0.4</f>
        <v>33.92</v>
      </c>
      <c r="J43" s="12">
        <f>I43+G43</f>
        <v>79.17</v>
      </c>
      <c r="K43" s="10">
        <v>2</v>
      </c>
      <c r="L43" s="13"/>
    </row>
    <row r="44" spans="1:12" s="6" customFormat="1" ht="19.5" customHeight="1">
      <c r="A44" s="14" t="s">
        <v>159</v>
      </c>
      <c r="B44" s="19" t="s">
        <v>22</v>
      </c>
      <c r="C44" s="14" t="s">
        <v>10</v>
      </c>
      <c r="D44" s="14" t="s">
        <v>3</v>
      </c>
      <c r="E44" s="14" t="s">
        <v>160</v>
      </c>
      <c r="F44" s="19" t="s">
        <v>158</v>
      </c>
      <c r="G44" s="15">
        <f>F44/1.2*0.6</f>
        <v>43.9</v>
      </c>
      <c r="H44" s="16">
        <v>86.6</v>
      </c>
      <c r="I44" s="15">
        <f>H44*0.4</f>
        <v>34.64</v>
      </c>
      <c r="J44" s="16">
        <f>I44+G44</f>
        <v>78.539999999999992</v>
      </c>
      <c r="K44" s="14">
        <v>1</v>
      </c>
      <c r="L44" s="14" t="s">
        <v>192</v>
      </c>
    </row>
    <row r="45" spans="1:12" s="6" customFormat="1" ht="19.5" customHeight="1">
      <c r="A45" s="10" t="s">
        <v>161</v>
      </c>
      <c r="B45" s="18" t="s">
        <v>7</v>
      </c>
      <c r="C45" s="10" t="s">
        <v>10</v>
      </c>
      <c r="D45" s="10" t="s">
        <v>16</v>
      </c>
      <c r="E45" s="10" t="s">
        <v>163</v>
      </c>
      <c r="F45" s="18" t="s">
        <v>162</v>
      </c>
      <c r="G45" s="11">
        <f>F45/1.2*0.6</f>
        <v>47.750000000000007</v>
      </c>
      <c r="H45" s="12">
        <v>80.8</v>
      </c>
      <c r="I45" s="11">
        <f>H45*0.4</f>
        <v>32.32</v>
      </c>
      <c r="J45" s="12">
        <f>I45+G45</f>
        <v>80.070000000000007</v>
      </c>
      <c r="K45" s="10">
        <v>1</v>
      </c>
      <c r="L45" s="13" t="s">
        <v>193</v>
      </c>
    </row>
    <row r="46" spans="1:12" s="6" customFormat="1" ht="19.5" customHeight="1">
      <c r="A46" s="10" t="s">
        <v>164</v>
      </c>
      <c r="B46" s="18" t="s">
        <v>7</v>
      </c>
      <c r="C46" s="10" t="s">
        <v>10</v>
      </c>
      <c r="D46" s="10" t="s">
        <v>16</v>
      </c>
      <c r="E46" s="10" t="s">
        <v>165</v>
      </c>
      <c r="F46" s="18" t="s">
        <v>124</v>
      </c>
      <c r="G46" s="11">
        <f>F46/1.2*0.6</f>
        <v>45.1</v>
      </c>
      <c r="H46" s="12">
        <v>84.8</v>
      </c>
      <c r="I46" s="11">
        <f>H46*0.4</f>
        <v>33.92</v>
      </c>
      <c r="J46" s="12">
        <f>I46+G46</f>
        <v>79.02000000000001</v>
      </c>
      <c r="K46" s="10">
        <v>2</v>
      </c>
      <c r="L46" s="13"/>
    </row>
    <row r="47" spans="1:12" s="6" customFormat="1" ht="19.5" customHeight="1">
      <c r="A47" s="14" t="s">
        <v>29</v>
      </c>
      <c r="B47" s="19" t="s">
        <v>166</v>
      </c>
      <c r="C47" s="14" t="s">
        <v>10</v>
      </c>
      <c r="D47" s="14" t="s">
        <v>13</v>
      </c>
      <c r="E47" s="14" t="s">
        <v>168</v>
      </c>
      <c r="F47" s="19" t="s">
        <v>167</v>
      </c>
      <c r="G47" s="15">
        <f t="shared" si="9"/>
        <v>49.15</v>
      </c>
      <c r="H47" s="16">
        <v>87</v>
      </c>
      <c r="I47" s="15">
        <f t="shared" si="10"/>
        <v>34.800000000000004</v>
      </c>
      <c r="J47" s="16">
        <f t="shared" si="11"/>
        <v>83.95</v>
      </c>
      <c r="K47" s="14">
        <v>1</v>
      </c>
      <c r="L47" s="14" t="s">
        <v>194</v>
      </c>
    </row>
    <row r="48" spans="1:12" s="6" customFormat="1" ht="19.5" customHeight="1">
      <c r="A48" s="10" t="s">
        <v>169</v>
      </c>
      <c r="B48" s="18" t="s">
        <v>9</v>
      </c>
      <c r="C48" s="10" t="s">
        <v>10</v>
      </c>
      <c r="D48" s="10" t="s">
        <v>26</v>
      </c>
      <c r="E48" s="10" t="s">
        <v>170</v>
      </c>
      <c r="F48" s="18" t="s">
        <v>137</v>
      </c>
      <c r="G48" s="11">
        <f t="shared" ref="G48" si="15">F48/1.2*0.6</f>
        <v>44.750000000000007</v>
      </c>
      <c r="H48" s="12">
        <v>80.2</v>
      </c>
      <c r="I48" s="11">
        <f t="shared" ref="I48" si="16">H48*0.4</f>
        <v>32.080000000000005</v>
      </c>
      <c r="J48" s="12">
        <f t="shared" ref="J48" si="17">I48+G48</f>
        <v>76.830000000000013</v>
      </c>
      <c r="K48" s="10">
        <v>1</v>
      </c>
      <c r="L48" s="10" t="s">
        <v>194</v>
      </c>
    </row>
    <row r="49" spans="1:12" s="6" customFormat="1" ht="19.5" customHeight="1">
      <c r="A49" s="14" t="s">
        <v>171</v>
      </c>
      <c r="B49" s="19" t="s">
        <v>11</v>
      </c>
      <c r="C49" s="14" t="s">
        <v>10</v>
      </c>
      <c r="D49" s="14" t="s">
        <v>195</v>
      </c>
      <c r="E49" s="14" t="s">
        <v>173</v>
      </c>
      <c r="F49" s="19" t="s">
        <v>172</v>
      </c>
      <c r="G49" s="15">
        <f>F49/1.2*0.6</f>
        <v>42.475000000000001</v>
      </c>
      <c r="H49" s="16">
        <v>82.5</v>
      </c>
      <c r="I49" s="15">
        <f>H49*0.4</f>
        <v>33</v>
      </c>
      <c r="J49" s="16">
        <f>I49+G49</f>
        <v>75.474999999999994</v>
      </c>
      <c r="K49" s="14">
        <v>1</v>
      </c>
      <c r="L49" s="14" t="s">
        <v>196</v>
      </c>
    </row>
  </sheetData>
  <autoFilter ref="A2:K48"/>
  <sortState ref="A3:L51">
    <sortCondition descending="1" ref="J110:J121"/>
  </sortState>
  <mergeCells count="11">
    <mergeCell ref="L7:L8"/>
    <mergeCell ref="A1:L1"/>
    <mergeCell ref="L11:L20"/>
    <mergeCell ref="L3:L4"/>
    <mergeCell ref="L37:L39"/>
    <mergeCell ref="L21:L24"/>
    <mergeCell ref="L31:L36"/>
    <mergeCell ref="L45:L46"/>
    <mergeCell ref="L42:L43"/>
    <mergeCell ref="L25:L30"/>
    <mergeCell ref="L40:L41"/>
  </mergeCells>
  <phoneticPr fontId="1" type="noConversion"/>
  <pageMargins left="0.75" right="0.75" top="1" bottom="1" header="0.5" footer="0.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mfq</dc:creator>
  <cp:keywords/>
  <dc:description/>
  <cp:lastModifiedBy>User</cp:lastModifiedBy>
  <cp:revision/>
  <cp:lastPrinted>2016-07-28T09:43:24Z</cp:lastPrinted>
  <dcterms:created xsi:type="dcterms:W3CDTF">2015-07-15T01:22:06Z</dcterms:created>
  <dcterms:modified xsi:type="dcterms:W3CDTF">2016-08-04T10:09:12Z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2052-9.1.0.5132</vt:lpwstr>
  </property>
</Properties>
</file>